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しんじ\ドキュメント\Excel\くまぷー\"/>
    </mc:Choice>
  </mc:AlternateContent>
  <bookViews>
    <workbookView xWindow="0" yWindow="0" windowWidth="23040" windowHeight="1040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E8" i="1"/>
  <c r="E7" i="1"/>
  <c r="E6" i="1"/>
  <c r="E5" i="1"/>
  <c r="E4" i="1"/>
  <c r="I5" i="1" l="1"/>
  <c r="J8" i="1"/>
  <c r="H4" i="1"/>
  <c r="F7" i="1"/>
  <c r="J5" i="1"/>
  <c r="F8" i="1"/>
  <c r="J6" i="1"/>
  <c r="J4" i="1"/>
  <c r="F6" i="1"/>
  <c r="I8" i="1"/>
  <c r="I7" i="1"/>
  <c r="I6" i="1"/>
  <c r="I4" i="1"/>
  <c r="J7" i="1"/>
  <c r="F5" i="1"/>
  <c r="H8" i="1"/>
  <c r="H7" i="1"/>
  <c r="H6" i="1"/>
  <c r="H5" i="1"/>
  <c r="F4" i="1"/>
  <c r="G8" i="1"/>
  <c r="G7" i="1"/>
  <c r="G6" i="1"/>
  <c r="G5" i="1"/>
  <c r="G4" i="1"/>
  <c r="Q1" i="1" l="1"/>
  <c r="E13" i="1" s="1"/>
  <c r="E16" i="1" l="1"/>
  <c r="E17" i="1"/>
  <c r="E14" i="1"/>
  <c r="E15" i="1"/>
  <c r="F13" i="1"/>
  <c r="G13" i="1" l="1"/>
  <c r="F15" i="1"/>
  <c r="G15" i="1"/>
  <c r="G17" i="1"/>
  <c r="F17" i="1"/>
  <c r="G14" i="1"/>
  <c r="F14" i="1"/>
  <c r="F16" i="1"/>
  <c r="G16" i="1"/>
</calcChain>
</file>

<file path=xl/sharedStrings.xml><?xml version="1.0" encoding="utf-8"?>
<sst xmlns="http://schemas.openxmlformats.org/spreadsheetml/2006/main" count="135" uniqueCount="32">
  <si>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</si>
  <si>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</si>
  <si>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</si>
  <si>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</si>
  <si>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</si>
  <si>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E</t>
    <phoneticPr fontId="1"/>
  </si>
  <si>
    <t>x</t>
    <phoneticPr fontId="1"/>
  </si>
  <si>
    <t>y</t>
    <phoneticPr fontId="1"/>
  </si>
  <si>
    <t>B</t>
    <phoneticPr fontId="1"/>
  </si>
  <si>
    <t>D</t>
    <phoneticPr fontId="1"/>
  </si>
  <si>
    <t>A</t>
    <phoneticPr fontId="1"/>
  </si>
  <si>
    <t>E</t>
    <phoneticPr fontId="1"/>
  </si>
  <si>
    <t>C</t>
    <phoneticPr fontId="1"/>
  </si>
  <si>
    <t>B</t>
    <phoneticPr fontId="1"/>
  </si>
  <si>
    <t>C</t>
    <phoneticPr fontId="1"/>
  </si>
  <si>
    <t>A</t>
    <phoneticPr fontId="1"/>
  </si>
  <si>
    <t>C</t>
    <phoneticPr fontId="1"/>
  </si>
  <si>
    <t>D</t>
    <phoneticPr fontId="1"/>
  </si>
  <si>
    <t>C</t>
    <phoneticPr fontId="1"/>
  </si>
  <si>
    <t>E</t>
    <phoneticPr fontId="1"/>
  </si>
  <si>
    <t>B</t>
    <phoneticPr fontId="1"/>
  </si>
  <si>
    <t>B</t>
    <phoneticPr fontId="1"/>
  </si>
  <si>
    <t>C</t>
    <phoneticPr fontId="1"/>
  </si>
  <si>
    <t>A</t>
    <phoneticPr fontId="1"/>
  </si>
  <si>
    <t>E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</si>
  <si>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</si>
  <si>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</si>
  <si>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</si>
  <si>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</si>
  <si>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E</t>
    <phoneticPr fontId="1"/>
  </si>
  <si>
    <t>y</t>
    <phoneticPr fontId="1"/>
  </si>
  <si>
    <t>最短距離</t>
    <rPh sb="0" eb="2">
      <t>サイタン</t>
    </rPh>
    <rPh sb="2" eb="4">
      <t>キョリ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</si>
</sst>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5" borderId="1" xfId="0" applyFill="1" applyBorder="1">
      <alignment vertical="center"/>
    </xf>
    <xf numFmtId="0" fontId="3" fillId="3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0" fillId="4" borderId="1" xfId="0" applyFill="1" applyBorder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7" borderId="2" xfId="0" applyFill="1" applyBorder="1">
      <alignment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巡回セールスマン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8D744C80-A235-43C0-A9CE-F5B6B80516EE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5093D02B-17E8-49D6-8EA6-7BEF2F59EAE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D459494F-307D-411D-943D-1B21260F9B9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6F385E65-6FC3-4E23-9D52-4775AB0F478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E6A4E814-5A2A-4E2F-9488-C4066489E25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Sheet1!$D$4:$D$8</c:f>
              <c:numCache>
                <c:formatCode>General</c:formatCode>
                <c:ptCount val="5"/>
                <c:pt idx="0">
                  <c:v>9</c:v>
                </c:pt>
                <c:pt idx="1">
                  <c:v>3</c:v>
                </c:pt>
                <c:pt idx="2">
                  <c:v>8</c:v>
                </c:pt>
                <c:pt idx="3">
                  <c:v>7</c:v>
                </c:pt>
                <c:pt idx="4">
                  <c:v>3</c:v>
                </c:pt>
              </c:numCache>
            </c:numRef>
          </c:xVal>
          <c:yVal>
            <c:numRef>
              <c:f>Sheet1!$E$4:$E$8</c:f>
              <c:numCache>
                <c:formatCode>General</c:formatCode>
                <c:ptCount val="5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6</c:v>
                </c:pt>
                <c:pt idx="4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Sheet1!$C$4:$C$8</c15:f>
                <c15:dlblRangeCache>
                  <c:ptCount val="5"/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15:dlblRangeCache>
              </c15:datalabelsRange>
            </c:ext>
          </c:extLst>
        </c:ser>
        <c:ser>
          <c:idx val="1"/>
          <c:order val="1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Sheet1!$F$13:$F$17</c:f>
              <c:numCache>
                <c:formatCode>General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Sheet1!$G$13:$G$17</c:f>
              <c:numCache>
                <c:formatCode>General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055352"/>
        <c:axId val="569056136"/>
      </c:scatterChart>
      <c:valAx>
        <c:axId val="569055352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9056136"/>
        <c:crosses val="autoZero"/>
        <c:crossBetween val="midCat"/>
        <c:majorUnit val="1"/>
      </c:valAx>
      <c:valAx>
        <c:axId val="569056136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905535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17</xdr:row>
      <xdr:rowOff>137160</xdr:rowOff>
    </xdr:from>
    <xdr:to>
      <xdr:col>10</xdr:col>
      <xdr:colOff>228600</xdr:colOff>
      <xdr:row>34</xdr:row>
      <xdr:rowOff>30480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365760</xdr:colOff>
      <xdr:row>3</xdr:row>
      <xdr:rowOff>68580</xdr:rowOff>
    </xdr:from>
    <xdr:to>
      <xdr:col>23</xdr:col>
      <xdr:colOff>91440</xdr:colOff>
      <xdr:row>22</xdr:row>
      <xdr:rowOff>83820</xdr:rowOff>
    </xdr:to>
    <xdr:sp macro="" textlink="">
      <xdr:nvSpPr>
        <xdr:cNvPr id="3" name="テキスト ボックス 2"/>
        <xdr:cNvSpPr txBox="1"/>
      </xdr:nvSpPr>
      <xdr:spPr>
        <a:xfrm>
          <a:off x="6568440" y="586740"/>
          <a:ext cx="3383280" cy="3200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巡回セールスマン問題</a:t>
          </a:r>
          <a:endParaRPr kumimoji="1" lang="en-US" altLang="ja-JP" sz="1100"/>
        </a:p>
        <a:p>
          <a:r>
            <a:rPr kumimoji="1" lang="en-US" altLang="ja-JP" sz="1100"/>
            <a:t>A</a:t>
          </a:r>
          <a:r>
            <a:rPr kumimoji="1" lang="ja-JP" altLang="en-US" sz="1100"/>
            <a:t>から出発して最短経路で全ての町を回りたい。</a:t>
          </a:r>
          <a:endParaRPr kumimoji="1" lang="en-US" altLang="ja-JP" sz="1100"/>
        </a:p>
        <a:p>
          <a:r>
            <a:rPr kumimoji="1" lang="en-US" altLang="ja-JP" sz="1100"/>
            <a:t>L</a:t>
          </a:r>
          <a:r>
            <a:rPr kumimoji="1" lang="ja-JP" altLang="en-US" sz="1100"/>
            <a:t>列から</a:t>
          </a:r>
          <a:r>
            <a:rPr kumimoji="1" lang="en-US" altLang="ja-JP" sz="1100"/>
            <a:t>P</a:t>
          </a:r>
          <a:r>
            <a:rPr kumimoji="1" lang="ja-JP" altLang="en-US" sz="1100"/>
            <a:t>列には候補となる経路が書かれています。</a:t>
          </a:r>
          <a:endParaRPr kumimoji="1" lang="en-US" altLang="ja-JP" sz="1100"/>
        </a:p>
        <a:p>
          <a:r>
            <a:rPr kumimoji="1" lang="en-US" altLang="ja-JP" sz="1100"/>
            <a:t>Q</a:t>
          </a:r>
          <a:r>
            <a:rPr kumimoji="1" lang="ja-JP" altLang="en-US" sz="1100"/>
            <a:t>列にこの経路を通った時の距離を求める式を求めてください。（</a:t>
          </a:r>
          <a:r>
            <a:rPr kumimoji="1" lang="en-US" altLang="ja-JP" sz="1100"/>
            <a:t>Q3</a:t>
          </a:r>
          <a:r>
            <a:rPr kumimoji="1" lang="ja-JP" altLang="en-US" sz="1100"/>
            <a:t>に式を入れて下にコピー）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D4:E8</a:t>
          </a:r>
          <a:r>
            <a:rPr kumimoji="1" lang="ja-JP" altLang="en-US" sz="1100"/>
            <a:t>には、各点の座標</a:t>
          </a:r>
          <a:r>
            <a:rPr kumimoji="1" lang="en-US" altLang="ja-JP" sz="1100"/>
            <a:t>(x,y)</a:t>
          </a:r>
          <a:r>
            <a:rPr kumimoji="1" lang="ja-JP" altLang="en-US" sz="1100"/>
            <a:t>が書かれています。</a:t>
          </a:r>
          <a:endParaRPr kumimoji="1" lang="en-US" altLang="ja-JP" sz="1100"/>
        </a:p>
        <a:p>
          <a:r>
            <a:rPr kumimoji="1" lang="en-US" altLang="ja-JP" sz="1100"/>
            <a:t>F4:J8</a:t>
          </a:r>
          <a:r>
            <a:rPr kumimoji="1" lang="ja-JP" altLang="en-US" sz="1100"/>
            <a:t>には、各点間の距離が書かれています。</a:t>
          </a:r>
          <a:endParaRPr kumimoji="1" lang="en-US" altLang="ja-JP" sz="1100"/>
        </a:p>
        <a:p>
          <a:r>
            <a:rPr kumimoji="1" lang="ja-JP" altLang="en-US" sz="1100"/>
            <a:t>各経路の距離が求まると、</a:t>
          </a:r>
          <a:r>
            <a:rPr kumimoji="1" lang="en-US" altLang="ja-JP" sz="1100"/>
            <a:t>E13:E17</a:t>
          </a:r>
          <a:r>
            <a:rPr kumimoji="1" lang="ja-JP" altLang="en-US" sz="1100"/>
            <a:t>にその経路が表示されます。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42"/>
  <sheetViews>
    <sheetView tabSelected="1" workbookViewId="0">
      <selection activeCell="Q3" sqref="Q3"/>
    </sheetView>
  </sheetViews>
  <sheetFormatPr defaultRowHeight="13.2" x14ac:dyDescent="0.2"/>
  <cols>
    <col min="2" max="2" width="4.88671875" customWidth="1"/>
    <col min="3" max="5" width="3.88671875" customWidth="1"/>
    <col min="6" max="10" width="4.77734375" customWidth="1"/>
    <col min="12" max="16" width="4.6640625" customWidth="1"/>
  </cols>
  <sheetData>
    <row r="1" spans="3:17" x14ac:dyDescent="0.2">
      <c r="P1" s="9" t="s">
        <v>31</v>
      </c>
      <c r="Q1">
        <f>MIN(Q3:Q26)</f>
        <v>0</v>
      </c>
    </row>
    <row r="2" spans="3:17" ht="13.8" thickBot="1" x14ac:dyDescent="0.25"/>
    <row r="3" spans="3:17" ht="13.8" thickBot="1" x14ac:dyDescent="0.25">
      <c r="D3" t="s">
        <v>6</v>
      </c>
      <c r="E3" t="s">
        <v>7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5</v>
      </c>
      <c r="L3" s="6" t="s">
        <v>0</v>
      </c>
      <c r="M3" s="6" t="s">
        <v>8</v>
      </c>
      <c r="N3" s="6" t="s">
        <v>2</v>
      </c>
      <c r="O3" s="6" t="s">
        <v>3</v>
      </c>
      <c r="P3" s="6" t="s">
        <v>5</v>
      </c>
      <c r="Q3" s="8"/>
    </row>
    <row r="4" spans="3:17" x14ac:dyDescent="0.2">
      <c r="C4" s="3" t="s">
        <v>0</v>
      </c>
      <c r="D4" s="2">
        <f t="shared" ref="D4:E8" ca="1" si="0">INT(RAND()*10)</f>
        <v>9</v>
      </c>
      <c r="E4" s="2">
        <f t="shared" ca="1" si="0"/>
        <v>3</v>
      </c>
      <c r="F4" s="4">
        <f t="shared" ref="F4:J8" ca="1" si="1">IMABS(IMSUB($D4&amp;"+"&amp;$E4&amp;"i",OFFSET($D$4,COLUMN()-6,0)&amp;"+"&amp;OFFSET($D$4,COLUMN()-6,1)&amp;"i"))</f>
        <v>0</v>
      </c>
      <c r="G4" s="4">
        <f t="shared" ca="1" si="1"/>
        <v>6.7082039324993694</v>
      </c>
      <c r="H4" s="4">
        <f t="shared" ca="1" si="1"/>
        <v>6.0827625302982185</v>
      </c>
      <c r="I4" s="4">
        <f t="shared" ca="1" si="1"/>
        <v>3.6055512754639896</v>
      </c>
      <c r="J4" s="4">
        <f t="shared" ca="1" si="1"/>
        <v>6.324555320336759</v>
      </c>
      <c r="L4" s="6" t="s">
        <v>0</v>
      </c>
      <c r="M4" s="6" t="s">
        <v>8</v>
      </c>
      <c r="N4" s="6" t="s">
        <v>2</v>
      </c>
      <c r="O4" s="6" t="s">
        <v>5</v>
      </c>
      <c r="P4" s="6" t="s">
        <v>9</v>
      </c>
      <c r="Q4" s="7"/>
    </row>
    <row r="5" spans="3:17" x14ac:dyDescent="0.2">
      <c r="C5" s="3" t="s">
        <v>1</v>
      </c>
      <c r="D5" s="2">
        <f t="shared" ca="1" si="0"/>
        <v>3</v>
      </c>
      <c r="E5" s="2">
        <f t="shared" ca="1" si="0"/>
        <v>6</v>
      </c>
      <c r="F5" s="4">
        <f t="shared" ca="1" si="1"/>
        <v>6.7082039324993694</v>
      </c>
      <c r="G5" s="4">
        <f t="shared" ca="1" si="1"/>
        <v>0</v>
      </c>
      <c r="H5" s="4">
        <f t="shared" ca="1" si="1"/>
        <v>5.8309518948452999</v>
      </c>
      <c r="I5" s="4">
        <f t="shared" ca="1" si="1"/>
        <v>4</v>
      </c>
      <c r="J5" s="4">
        <f t="shared" ca="1" si="1"/>
        <v>5</v>
      </c>
      <c r="L5" s="6" t="s">
        <v>0</v>
      </c>
      <c r="M5" s="6" t="s">
        <v>1</v>
      </c>
      <c r="N5" s="6" t="s">
        <v>9</v>
      </c>
      <c r="O5" s="6" t="s">
        <v>2</v>
      </c>
      <c r="P5" s="6" t="s">
        <v>5</v>
      </c>
      <c r="Q5" s="7"/>
    </row>
    <row r="6" spans="3:17" x14ac:dyDescent="0.2">
      <c r="C6" s="3" t="s">
        <v>2</v>
      </c>
      <c r="D6" s="2">
        <f t="shared" ca="1" si="0"/>
        <v>8</v>
      </c>
      <c r="E6" s="2">
        <f t="shared" ca="1" si="0"/>
        <v>9</v>
      </c>
      <c r="F6" s="4">
        <f t="shared" ca="1" si="1"/>
        <v>6.0827625302982185</v>
      </c>
      <c r="G6" s="4">
        <f t="shared" ca="1" si="1"/>
        <v>5.8309518948452999</v>
      </c>
      <c r="H6" s="4">
        <f t="shared" ca="1" si="1"/>
        <v>0</v>
      </c>
      <c r="I6" s="4">
        <f t="shared" ca="1" si="1"/>
        <v>3.1622776601683795</v>
      </c>
      <c r="J6" s="4">
        <f t="shared" ca="1" si="1"/>
        <v>9.4339811320566032</v>
      </c>
      <c r="L6" s="6" t="s">
        <v>10</v>
      </c>
      <c r="M6" s="6" t="s">
        <v>1</v>
      </c>
      <c r="N6" s="6" t="s">
        <v>9</v>
      </c>
      <c r="O6" s="6" t="s">
        <v>5</v>
      </c>
      <c r="P6" s="6" t="s">
        <v>2</v>
      </c>
      <c r="Q6" s="7"/>
    </row>
    <row r="7" spans="3:17" x14ac:dyDescent="0.2">
      <c r="C7" s="3" t="s">
        <v>3</v>
      </c>
      <c r="D7" s="2">
        <f t="shared" ca="1" si="0"/>
        <v>7</v>
      </c>
      <c r="E7" s="2">
        <f t="shared" ca="1" si="0"/>
        <v>6</v>
      </c>
      <c r="F7" s="4">
        <f t="shared" ca="1" si="1"/>
        <v>3.6055512754639896</v>
      </c>
      <c r="G7" s="4">
        <f t="shared" ca="1" si="1"/>
        <v>4</v>
      </c>
      <c r="H7" s="4">
        <f t="shared" ca="1" si="1"/>
        <v>3.1622776601683795</v>
      </c>
      <c r="I7" s="4">
        <f t="shared" ca="1" si="1"/>
        <v>0</v>
      </c>
      <c r="J7" s="4">
        <f t="shared" ca="1" si="1"/>
        <v>6.4031242374328485</v>
      </c>
      <c r="L7" s="6" t="s">
        <v>0</v>
      </c>
      <c r="M7" s="6" t="s">
        <v>21</v>
      </c>
      <c r="N7" s="6" t="s">
        <v>5</v>
      </c>
      <c r="O7" s="6" t="s">
        <v>2</v>
      </c>
      <c r="P7" s="6" t="s">
        <v>9</v>
      </c>
      <c r="Q7" s="7"/>
    </row>
    <row r="8" spans="3:17" x14ac:dyDescent="0.2">
      <c r="C8" s="3" t="s">
        <v>4</v>
      </c>
      <c r="D8" s="2">
        <f t="shared" ca="1" si="0"/>
        <v>3</v>
      </c>
      <c r="E8" s="2">
        <f t="shared" ca="1" si="0"/>
        <v>1</v>
      </c>
      <c r="F8" s="4">
        <f t="shared" ca="1" si="1"/>
        <v>6.324555320336759</v>
      </c>
      <c r="G8" s="4">
        <f t="shared" ca="1" si="1"/>
        <v>5</v>
      </c>
      <c r="H8" s="4">
        <f t="shared" ca="1" si="1"/>
        <v>9.4339811320566032</v>
      </c>
      <c r="I8" s="4">
        <f t="shared" ca="1" si="1"/>
        <v>6.4031242374328485</v>
      </c>
      <c r="J8" s="4">
        <f t="shared" ca="1" si="1"/>
        <v>0</v>
      </c>
      <c r="L8" s="6" t="s">
        <v>0</v>
      </c>
      <c r="M8" s="6" t="s">
        <v>1</v>
      </c>
      <c r="N8" s="6" t="s">
        <v>5</v>
      </c>
      <c r="O8" s="6" t="s">
        <v>9</v>
      </c>
      <c r="P8" s="6" t="s">
        <v>2</v>
      </c>
      <c r="Q8" s="7"/>
    </row>
    <row r="9" spans="3:17" x14ac:dyDescent="0.2">
      <c r="L9" s="6" t="s">
        <v>0</v>
      </c>
      <c r="M9" s="6" t="s">
        <v>2</v>
      </c>
      <c r="N9" s="6" t="s">
        <v>1</v>
      </c>
      <c r="O9" s="6" t="s">
        <v>9</v>
      </c>
      <c r="P9" s="6" t="s">
        <v>11</v>
      </c>
      <c r="Q9" s="7"/>
    </row>
    <row r="10" spans="3:17" x14ac:dyDescent="0.2">
      <c r="L10" s="6" t="s">
        <v>0</v>
      </c>
      <c r="M10" s="6" t="s">
        <v>12</v>
      </c>
      <c r="N10" s="6" t="s">
        <v>13</v>
      </c>
      <c r="O10" s="6" t="s">
        <v>5</v>
      </c>
      <c r="P10" s="6" t="s">
        <v>9</v>
      </c>
      <c r="Q10" s="7"/>
    </row>
    <row r="11" spans="3:17" x14ac:dyDescent="0.2">
      <c r="L11" s="6" t="s">
        <v>10</v>
      </c>
      <c r="M11" s="6" t="s">
        <v>2</v>
      </c>
      <c r="N11" s="6" t="s">
        <v>9</v>
      </c>
      <c r="O11" s="6" t="s">
        <v>20</v>
      </c>
      <c r="P11" s="6" t="s">
        <v>5</v>
      </c>
      <c r="Q11" s="7"/>
    </row>
    <row r="12" spans="3:17" x14ac:dyDescent="0.2">
      <c r="F12" t="s">
        <v>6</v>
      </c>
      <c r="G12" t="s">
        <v>30</v>
      </c>
      <c r="L12" s="6" t="s">
        <v>0</v>
      </c>
      <c r="M12" s="6" t="s">
        <v>2</v>
      </c>
      <c r="N12" s="6" t="s">
        <v>9</v>
      </c>
      <c r="O12" s="6" t="s">
        <v>5</v>
      </c>
      <c r="P12" s="6" t="s">
        <v>1</v>
      </c>
      <c r="Q12" s="7"/>
    </row>
    <row r="13" spans="3:17" x14ac:dyDescent="0.2">
      <c r="E13" s="5" t="e">
        <f ca="1">OFFSET($L$2,MATCH($Q$1,$Q$3:$Q$26,0),0)</f>
        <v>#N/A</v>
      </c>
      <c r="F13" t="e">
        <f ca="1">VLOOKUP(E13,$C$4:$E$8,2)</f>
        <v>#N/A</v>
      </c>
      <c r="G13" t="e">
        <f ca="1">VLOOKUP(E13,$C$4:$E$8,3)</f>
        <v>#N/A</v>
      </c>
      <c r="L13" s="6" t="s">
        <v>0</v>
      </c>
      <c r="M13" s="6" t="s">
        <v>22</v>
      </c>
      <c r="N13" s="6" t="s">
        <v>5</v>
      </c>
      <c r="O13" s="6" t="s">
        <v>1</v>
      </c>
      <c r="P13" s="6" t="s">
        <v>9</v>
      </c>
      <c r="Q13" s="7"/>
    </row>
    <row r="14" spans="3:17" x14ac:dyDescent="0.2">
      <c r="E14" s="5" t="e">
        <f ca="1">OFFSET($L$2,MATCH($Q$1,$Q$3:$Q$26,0),1)</f>
        <v>#N/A</v>
      </c>
      <c r="F14" t="e">
        <f ca="1">VLOOKUP(E14,$C$4:$E$8,2)</f>
        <v>#N/A</v>
      </c>
      <c r="G14" t="e">
        <f ca="1">VLOOKUP(E14,$C$4:$E$8,3)</f>
        <v>#N/A</v>
      </c>
      <c r="L14" s="6" t="s">
        <v>0</v>
      </c>
      <c r="M14" s="6" t="s">
        <v>2</v>
      </c>
      <c r="N14" s="6" t="s">
        <v>5</v>
      </c>
      <c r="O14" s="6" t="s">
        <v>9</v>
      </c>
      <c r="P14" s="6" t="s">
        <v>1</v>
      </c>
      <c r="Q14" s="7"/>
    </row>
    <row r="15" spans="3:17" x14ac:dyDescent="0.2">
      <c r="E15" s="5" t="e">
        <f ca="1">OFFSET($L$2,MATCH($Q$1,$Q$3:$Q$26,0),2)</f>
        <v>#N/A</v>
      </c>
      <c r="F15" t="e">
        <f ca="1">VLOOKUP(E15,$C$4:$E$8,2)</f>
        <v>#N/A</v>
      </c>
      <c r="G15" t="e">
        <f ca="1">VLOOKUP(E15,$C$4:$E$8,3)</f>
        <v>#N/A</v>
      </c>
      <c r="L15" s="6" t="s">
        <v>0</v>
      </c>
      <c r="M15" s="6" t="s">
        <v>9</v>
      </c>
      <c r="N15" s="6" t="s">
        <v>1</v>
      </c>
      <c r="O15" s="6" t="s">
        <v>14</v>
      </c>
      <c r="P15" s="6" t="s">
        <v>5</v>
      </c>
      <c r="Q15" s="7"/>
    </row>
    <row r="16" spans="3:17" x14ac:dyDescent="0.2">
      <c r="E16" s="5" t="e">
        <f ca="1">OFFSET($L$2,MATCH($Q$1,$Q$3:$Q$26,0),3)</f>
        <v>#N/A</v>
      </c>
      <c r="F16" t="e">
        <f ca="1">VLOOKUP(E16,$C$4:$E$8,2)</f>
        <v>#N/A</v>
      </c>
      <c r="G16" t="e">
        <f ca="1">VLOOKUP(E16,$C$4:$E$8,3)</f>
        <v>#N/A</v>
      </c>
      <c r="L16" s="6" t="s">
        <v>15</v>
      </c>
      <c r="M16" s="6" t="s">
        <v>9</v>
      </c>
      <c r="N16" s="6" t="s">
        <v>13</v>
      </c>
      <c r="O16" s="6" t="s">
        <v>5</v>
      </c>
      <c r="P16" s="6" t="s">
        <v>16</v>
      </c>
      <c r="Q16" s="7"/>
    </row>
    <row r="17" spans="5:17" x14ac:dyDescent="0.2">
      <c r="E17" s="5" t="e">
        <f ca="1">OFFSET($L$2,MATCH($Q$1,$Q$3:$Q$26,0),4)</f>
        <v>#N/A</v>
      </c>
      <c r="F17" t="e">
        <f ca="1">VLOOKUP(E17,$C$4:$E$8,2)</f>
        <v>#N/A</v>
      </c>
      <c r="G17" t="e">
        <f ca="1">VLOOKUP(E17,$C$4:$E$8,3)</f>
        <v>#N/A</v>
      </c>
      <c r="L17" s="6" t="s">
        <v>0</v>
      </c>
      <c r="M17" s="6" t="s">
        <v>9</v>
      </c>
      <c r="N17" s="6" t="s">
        <v>2</v>
      </c>
      <c r="O17" s="6" t="s">
        <v>1</v>
      </c>
      <c r="P17" s="6" t="s">
        <v>5</v>
      </c>
      <c r="Q17" s="7"/>
    </row>
    <row r="18" spans="5:17" x14ac:dyDescent="0.2">
      <c r="L18" s="6" t="s">
        <v>0</v>
      </c>
      <c r="M18" s="6" t="s">
        <v>9</v>
      </c>
      <c r="N18" s="6" t="s">
        <v>2</v>
      </c>
      <c r="O18" s="6" t="s">
        <v>5</v>
      </c>
      <c r="P18" s="6" t="s">
        <v>1</v>
      </c>
      <c r="Q18" s="7"/>
    </row>
    <row r="19" spans="5:17" x14ac:dyDescent="0.2">
      <c r="L19" s="6" t="s">
        <v>23</v>
      </c>
      <c r="M19" s="6" t="s">
        <v>9</v>
      </c>
      <c r="N19" s="6" t="s">
        <v>24</v>
      </c>
      <c r="O19" s="6" t="s">
        <v>25</v>
      </c>
      <c r="P19" s="6" t="s">
        <v>26</v>
      </c>
      <c r="Q19" s="7"/>
    </row>
    <row r="20" spans="5:17" x14ac:dyDescent="0.2">
      <c r="L20" s="6" t="s">
        <v>0</v>
      </c>
      <c r="M20" s="6" t="s">
        <v>27</v>
      </c>
      <c r="N20" s="6" t="s">
        <v>28</v>
      </c>
      <c r="O20" s="6" t="s">
        <v>2</v>
      </c>
      <c r="P20" s="6" t="s">
        <v>1</v>
      </c>
      <c r="Q20" s="7"/>
    </row>
    <row r="21" spans="5:17" x14ac:dyDescent="0.2">
      <c r="L21" s="6" t="s">
        <v>10</v>
      </c>
      <c r="M21" s="6" t="s">
        <v>5</v>
      </c>
      <c r="N21" s="6" t="s">
        <v>1</v>
      </c>
      <c r="O21" s="6" t="s">
        <v>2</v>
      </c>
      <c r="P21" s="6" t="s">
        <v>9</v>
      </c>
      <c r="Q21" s="7"/>
    </row>
    <row r="22" spans="5:17" x14ac:dyDescent="0.2">
      <c r="L22" s="6" t="s">
        <v>0</v>
      </c>
      <c r="M22" s="6" t="s">
        <v>5</v>
      </c>
      <c r="N22" s="6" t="s">
        <v>13</v>
      </c>
      <c r="O22" s="6" t="s">
        <v>17</v>
      </c>
      <c r="P22" s="6" t="s">
        <v>2</v>
      </c>
      <c r="Q22" s="7"/>
    </row>
    <row r="23" spans="5:17" x14ac:dyDescent="0.2">
      <c r="L23" s="6" t="s">
        <v>0</v>
      </c>
      <c r="M23" s="6" t="s">
        <v>5</v>
      </c>
      <c r="N23" s="6" t="s">
        <v>18</v>
      </c>
      <c r="O23" s="6" t="s">
        <v>1</v>
      </c>
      <c r="P23" s="6" t="s">
        <v>9</v>
      </c>
      <c r="Q23" s="7"/>
    </row>
    <row r="24" spans="5:17" x14ac:dyDescent="0.2">
      <c r="L24" s="6" t="s">
        <v>0</v>
      </c>
      <c r="M24" s="6" t="s">
        <v>19</v>
      </c>
      <c r="N24" s="6" t="s">
        <v>2</v>
      </c>
      <c r="O24" s="6" t="s">
        <v>9</v>
      </c>
      <c r="P24" s="6" t="s">
        <v>13</v>
      </c>
      <c r="Q24" s="7"/>
    </row>
    <row r="25" spans="5:17" x14ac:dyDescent="0.2">
      <c r="L25" s="6" t="s">
        <v>0</v>
      </c>
      <c r="M25" s="6" t="s">
        <v>5</v>
      </c>
      <c r="N25" s="6" t="s">
        <v>9</v>
      </c>
      <c r="O25" s="6" t="s">
        <v>1</v>
      </c>
      <c r="P25" s="6" t="s">
        <v>2</v>
      </c>
      <c r="Q25" s="7"/>
    </row>
    <row r="26" spans="5:17" x14ac:dyDescent="0.2">
      <c r="L26" s="6" t="s">
        <v>0</v>
      </c>
      <c r="M26" s="6" t="s">
        <v>29</v>
      </c>
      <c r="N26" s="6" t="s">
        <v>9</v>
      </c>
      <c r="O26" s="6" t="s">
        <v>2</v>
      </c>
      <c r="P26" s="6" t="s">
        <v>1</v>
      </c>
      <c r="Q26" s="7"/>
    </row>
    <row r="27" spans="5:17" x14ac:dyDescent="0.2">
      <c r="L27" s="1"/>
    </row>
    <row r="28" spans="5:17" x14ac:dyDescent="0.2">
      <c r="L28" s="1"/>
    </row>
    <row r="29" spans="5:17" x14ac:dyDescent="0.2">
      <c r="L29" s="1"/>
    </row>
    <row r="30" spans="5:17" x14ac:dyDescent="0.2">
      <c r="L30" s="1"/>
    </row>
    <row r="31" spans="5:17" x14ac:dyDescent="0.2">
      <c r="L31" s="1"/>
    </row>
    <row r="32" spans="5:17" x14ac:dyDescent="0.2">
      <c r="L32" s="1"/>
    </row>
    <row r="33" spans="12:12" x14ac:dyDescent="0.2">
      <c r="L33" s="1"/>
    </row>
    <row r="34" spans="12:12" x14ac:dyDescent="0.2">
      <c r="L34" s="1"/>
    </row>
    <row r="35" spans="12:12" x14ac:dyDescent="0.2">
      <c r="L35" s="1"/>
    </row>
    <row r="36" spans="12:12" x14ac:dyDescent="0.2">
      <c r="L36" s="1"/>
    </row>
    <row r="37" spans="12:12" x14ac:dyDescent="0.2">
      <c r="L37" s="1"/>
    </row>
    <row r="38" spans="12:12" x14ac:dyDescent="0.2">
      <c r="L38" s="1"/>
    </row>
    <row r="39" spans="12:12" x14ac:dyDescent="0.2">
      <c r="L39" s="1"/>
    </row>
    <row r="40" spans="12:12" x14ac:dyDescent="0.2">
      <c r="L40" s="1"/>
    </row>
    <row r="41" spans="12:12" x14ac:dyDescent="0.2">
      <c r="L41" s="1"/>
    </row>
    <row r="42" spans="12:12" x14ac:dyDescent="0.2">
      <c r="L42" s="1"/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おとうさん</dc:creator>
  <cp:lastModifiedBy>おとうさん</cp:lastModifiedBy>
  <dcterms:created xsi:type="dcterms:W3CDTF">2018-04-07T13:39:36Z</dcterms:created>
  <dcterms:modified xsi:type="dcterms:W3CDTF">2018-05-20T02:07:05Z</dcterms:modified>
</cp:coreProperties>
</file>